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N23" i="2"/>
  <c r="M23" i="2"/>
  <c r="L23" i="2"/>
  <c r="J19" i="2"/>
  <c r="K25" i="2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AR19" i="2" l="1"/>
  <c r="K24" i="2"/>
  <c r="H24" i="2"/>
  <c r="M24" i="2" s="1"/>
  <c r="F24" i="2"/>
  <c r="F25" i="2" s="1"/>
  <c r="L25" i="2" s="1"/>
  <c r="J25" i="2"/>
  <c r="J24" i="2"/>
  <c r="L24" i="2"/>
  <c r="AF19" i="2"/>
  <c r="H25" i="2" l="1"/>
  <c r="M25" i="2" s="1"/>
  <c r="N24" i="2"/>
  <c r="N25" i="2"/>
</calcChain>
</file>

<file path=xl/sharedStrings.xml><?xml version="1.0" encoding="utf-8"?>
<sst xmlns="http://schemas.openxmlformats.org/spreadsheetml/2006/main" count="110" uniqueCount="43">
  <si>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</si>
  <si>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</si>
  <si>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</si>
  <si>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</si>
  <si>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</si>
  <si>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</si>
  <si>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</si>
  <si>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</si>
  <si>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</si>
  <si>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</si>
  <si>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</si>
  <si>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</si>
  <si>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</si>
  <si>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</si>
  <si>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SiKi = Simon Kiri  (1926)</t>
  </si>
  <si>
    <t>YKKÖSPESIS</t>
  </si>
  <si>
    <t>11.</t>
  </si>
  <si>
    <t>IiU</t>
  </si>
  <si>
    <t>Jani Tolonen</t>
  </si>
  <si>
    <t>16.12.1973</t>
  </si>
  <si>
    <t>10.</t>
  </si>
  <si>
    <t>KeKi</t>
  </si>
  <si>
    <t>SiKi</t>
  </si>
  <si>
    <t>5.</t>
  </si>
  <si>
    <t>1.</t>
  </si>
  <si>
    <t>2.</t>
  </si>
  <si>
    <t>3.</t>
  </si>
  <si>
    <t>12.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</si>
  <si>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</si>
  <si>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</si>
  <si>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</si>
  <si>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</si>
  <si>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</si>
  <si>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</si>
  <si>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</si>
  <si>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</si>
  <si>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</si>
  <si>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</si>
  <si>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</si>
  <si>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</si>
  <si>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</si>
  <si>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>6.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</si>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</sst>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15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34"/>
      <c r="D4" s="43"/>
      <c r="E4" s="22"/>
      <c r="F4" s="22"/>
      <c r="G4" s="22"/>
      <c r="H4" s="33"/>
      <c r="I4" s="22"/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>
        <v>1991</v>
      </c>
      <c r="Y4" s="34" t="s">
        <v>24</v>
      </c>
      <c r="Z4" s="43" t="s">
        <v>17</v>
      </c>
      <c r="AA4" s="22"/>
      <c r="AB4" s="68" t="s">
        <v>28</v>
      </c>
      <c r="AC4" s="22"/>
      <c r="AD4" s="3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/>
      <c r="C5" s="34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1992</v>
      </c>
      <c r="Y5" s="22" t="s">
        <v>27</v>
      </c>
      <c r="Z5" s="71" t="s">
        <v>17</v>
      </c>
      <c r="AA5" s="22">
        <v>22</v>
      </c>
      <c r="AB5" s="22">
        <v>0</v>
      </c>
      <c r="AC5" s="22">
        <v>8</v>
      </c>
      <c r="AD5" s="22">
        <v>14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/>
      <c r="C6" s="34"/>
      <c r="D6" s="43"/>
      <c r="E6" s="22"/>
      <c r="F6" s="22"/>
      <c r="G6" s="22"/>
      <c r="H6" s="33"/>
      <c r="I6" s="22"/>
      <c r="J6" s="44"/>
      <c r="K6" s="21"/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>
        <v>1993</v>
      </c>
      <c r="Y6" s="34" t="s">
        <v>24</v>
      </c>
      <c r="Z6" s="43" t="s">
        <v>17</v>
      </c>
      <c r="AA6" s="22"/>
      <c r="AB6" s="68" t="s">
        <v>28</v>
      </c>
      <c r="AC6" s="22"/>
      <c r="AD6" s="33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/>
      <c r="C7" s="34"/>
      <c r="D7" s="43"/>
      <c r="E7" s="22"/>
      <c r="F7" s="22"/>
      <c r="G7" s="22"/>
      <c r="H7" s="33"/>
      <c r="I7" s="22"/>
      <c r="J7" s="44"/>
      <c r="K7" s="21"/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>
        <v>1994</v>
      </c>
      <c r="Y7" s="34" t="s">
        <v>20</v>
      </c>
      <c r="Z7" s="43" t="s">
        <v>17</v>
      </c>
      <c r="AA7" s="22"/>
      <c r="AB7" s="22"/>
      <c r="AC7" s="22"/>
      <c r="AD7" s="3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/>
      <c r="C8" s="34"/>
      <c r="D8" s="43"/>
      <c r="E8" s="22"/>
      <c r="F8" s="22"/>
      <c r="G8" s="22"/>
      <c r="H8" s="33"/>
      <c r="I8" s="22"/>
      <c r="J8" s="44"/>
      <c r="K8" s="21"/>
      <c r="L8" s="45"/>
      <c r="M8" s="13"/>
      <c r="N8" s="13"/>
      <c r="O8" s="13"/>
      <c r="P8" s="18"/>
      <c r="Q8" s="22"/>
      <c r="R8" s="22"/>
      <c r="S8" s="33"/>
      <c r="T8" s="22"/>
      <c r="U8" s="22"/>
      <c r="V8" s="46"/>
      <c r="W8" s="21"/>
      <c r="X8" s="22">
        <v>1995</v>
      </c>
      <c r="Y8" s="34" t="s">
        <v>26</v>
      </c>
      <c r="Z8" s="43" t="s">
        <v>17</v>
      </c>
      <c r="AA8" s="22"/>
      <c r="AB8" s="68" t="s">
        <v>28</v>
      </c>
      <c r="AC8" s="22"/>
      <c r="AD8" s="3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/>
      <c r="C9" s="34"/>
      <c r="D9" s="43"/>
      <c r="E9" s="22"/>
      <c r="F9" s="22"/>
      <c r="G9" s="22"/>
      <c r="H9" s="33"/>
      <c r="I9" s="22"/>
      <c r="J9" s="44"/>
      <c r="K9" s="21"/>
      <c r="L9" s="45"/>
      <c r="M9" s="13"/>
      <c r="N9" s="13"/>
      <c r="O9" s="13"/>
      <c r="P9" s="18"/>
      <c r="Q9" s="22"/>
      <c r="R9" s="22"/>
      <c r="S9" s="33"/>
      <c r="T9" s="22"/>
      <c r="U9" s="22"/>
      <c r="V9" s="46"/>
      <c r="W9" s="21"/>
      <c r="X9" s="22">
        <v>1996</v>
      </c>
      <c r="Y9" s="34" t="s">
        <v>24</v>
      </c>
      <c r="Z9" s="43" t="s">
        <v>17</v>
      </c>
      <c r="AA9" s="22"/>
      <c r="AB9" s="68" t="s">
        <v>28</v>
      </c>
      <c r="AC9" s="22"/>
      <c r="AD9" s="3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/>
      <c r="C10" s="34"/>
      <c r="D10" s="43"/>
      <c r="E10" s="22"/>
      <c r="F10" s="22"/>
      <c r="G10" s="22"/>
      <c r="H10" s="3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3"/>
      <c r="T10" s="22"/>
      <c r="U10" s="22"/>
      <c r="V10" s="46"/>
      <c r="W10" s="21"/>
      <c r="X10" s="22">
        <v>1997</v>
      </c>
      <c r="Y10" s="34" t="s">
        <v>23</v>
      </c>
      <c r="Z10" s="43" t="s">
        <v>17</v>
      </c>
      <c r="AA10" s="22"/>
      <c r="AB10" s="22"/>
      <c r="AC10" s="22"/>
      <c r="AD10" s="33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/>
      <c r="C11" s="34"/>
      <c r="D11" s="43"/>
      <c r="E11" s="22"/>
      <c r="F11" s="22"/>
      <c r="G11" s="22"/>
      <c r="H11" s="3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3"/>
      <c r="T11" s="22"/>
      <c r="U11" s="22"/>
      <c r="V11" s="46"/>
      <c r="W11" s="21"/>
      <c r="X11" s="22">
        <v>1998</v>
      </c>
      <c r="Y11" s="34" t="s">
        <v>26</v>
      </c>
      <c r="Z11" s="43" t="s">
        <v>17</v>
      </c>
      <c r="AA11" s="22"/>
      <c r="AB11" s="22"/>
      <c r="AC11" s="22"/>
      <c r="AD11" s="3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/>
      <c r="C12" s="34"/>
      <c r="D12" s="43"/>
      <c r="E12" s="22"/>
      <c r="F12" s="22"/>
      <c r="G12" s="22"/>
      <c r="H12" s="33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3"/>
      <c r="T12" s="22"/>
      <c r="U12" s="22"/>
      <c r="V12" s="46"/>
      <c r="W12" s="21"/>
      <c r="X12" s="22">
        <v>1999</v>
      </c>
      <c r="Y12" s="34" t="s">
        <v>26</v>
      </c>
      <c r="Z12" s="43" t="s">
        <v>17</v>
      </c>
      <c r="AA12" s="22"/>
      <c r="AB12" s="22"/>
      <c r="AC12" s="22"/>
      <c r="AD12" s="33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2"/>
      <c r="C13" s="34"/>
      <c r="D13" s="43"/>
      <c r="E13" s="22"/>
      <c r="F13" s="22"/>
      <c r="G13" s="22"/>
      <c r="H13" s="33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3"/>
      <c r="T13" s="22"/>
      <c r="U13" s="22"/>
      <c r="V13" s="46"/>
      <c r="W13" s="21"/>
      <c r="X13" s="22">
        <v>2000</v>
      </c>
      <c r="Y13" s="34" t="s">
        <v>26</v>
      </c>
      <c r="Z13" s="43" t="s">
        <v>17</v>
      </c>
      <c r="AA13" s="22"/>
      <c r="AB13" s="22"/>
      <c r="AC13" s="22"/>
      <c r="AD13" s="33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2">
        <v>2001</v>
      </c>
      <c r="C14" s="34" t="s">
        <v>20</v>
      </c>
      <c r="D14" s="43" t="s">
        <v>21</v>
      </c>
      <c r="E14" s="22">
        <v>4</v>
      </c>
      <c r="F14" s="22">
        <v>0</v>
      </c>
      <c r="G14" s="22">
        <v>0</v>
      </c>
      <c r="H14" s="33">
        <v>0</v>
      </c>
      <c r="I14" s="22">
        <v>11</v>
      </c>
      <c r="J14" s="44">
        <v>0.5</v>
      </c>
      <c r="K14" s="21">
        <v>22</v>
      </c>
      <c r="L14" s="45"/>
      <c r="M14" s="13"/>
      <c r="N14" s="13"/>
      <c r="O14" s="13"/>
      <c r="P14" s="18"/>
      <c r="Q14" s="22"/>
      <c r="R14" s="22"/>
      <c r="S14" s="33"/>
      <c r="T14" s="22"/>
      <c r="U14" s="22"/>
      <c r="V14" s="46"/>
      <c r="W14" s="21"/>
      <c r="X14" s="22">
        <v>2001</v>
      </c>
      <c r="Y14" s="22" t="s">
        <v>25</v>
      </c>
      <c r="Z14" s="43" t="s">
        <v>17</v>
      </c>
      <c r="AA14" s="22">
        <v>16</v>
      </c>
      <c r="AB14" s="22">
        <v>0</v>
      </c>
      <c r="AC14" s="22">
        <v>4</v>
      </c>
      <c r="AD14" s="22">
        <v>32</v>
      </c>
      <c r="AE14" s="22">
        <v>73</v>
      </c>
      <c r="AF14" s="27">
        <v>0.63470000000000004</v>
      </c>
      <c r="AG14" s="69">
        <v>115</v>
      </c>
      <c r="AH14" s="13"/>
      <c r="AI14" s="22" t="s">
        <v>24</v>
      </c>
      <c r="AJ14" s="13" t="s">
        <v>39</v>
      </c>
      <c r="AK14" s="13"/>
      <c r="AL14" s="18"/>
      <c r="AM14" s="22">
        <v>4</v>
      </c>
      <c r="AN14" s="22">
        <v>0</v>
      </c>
      <c r="AO14" s="22">
        <v>2</v>
      </c>
      <c r="AP14" s="22">
        <v>3</v>
      </c>
      <c r="AQ14" s="22">
        <v>18</v>
      </c>
      <c r="AR14" s="47">
        <v>0.72</v>
      </c>
      <c r="AS14" s="70">
        <v>25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2"/>
      <c r="C15" s="34"/>
      <c r="D15" s="43"/>
      <c r="E15" s="22"/>
      <c r="F15" s="22"/>
      <c r="G15" s="22"/>
      <c r="H15" s="33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3"/>
      <c r="T15" s="22"/>
      <c r="U15" s="22"/>
      <c r="V15" s="46"/>
      <c r="W15" s="21"/>
      <c r="X15" s="22">
        <v>2002</v>
      </c>
      <c r="Y15" s="22" t="s">
        <v>24</v>
      </c>
      <c r="Z15" s="43" t="s">
        <v>17</v>
      </c>
      <c r="AA15" s="22">
        <v>17</v>
      </c>
      <c r="AB15" s="22">
        <v>0</v>
      </c>
      <c r="AC15" s="22">
        <v>31</v>
      </c>
      <c r="AD15" s="22">
        <v>25</v>
      </c>
      <c r="AE15" s="22">
        <v>97</v>
      </c>
      <c r="AF15" s="27">
        <v>0.66890000000000005</v>
      </c>
      <c r="AG15" s="69">
        <v>145</v>
      </c>
      <c r="AH15" s="13" t="s">
        <v>40</v>
      </c>
      <c r="AI15" s="13"/>
      <c r="AJ15" s="13" t="s">
        <v>41</v>
      </c>
      <c r="AK15" s="13" t="s">
        <v>20</v>
      </c>
      <c r="AL15" s="18"/>
      <c r="AM15" s="22">
        <v>4</v>
      </c>
      <c r="AN15" s="22">
        <v>0</v>
      </c>
      <c r="AO15" s="22">
        <v>5</v>
      </c>
      <c r="AP15" s="22">
        <v>3</v>
      </c>
      <c r="AQ15" s="22">
        <v>16</v>
      </c>
      <c r="AR15" s="47">
        <v>0.61529999999999996</v>
      </c>
      <c r="AS15" s="70">
        <v>26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2">
        <v>2003</v>
      </c>
      <c r="C16" s="34" t="s">
        <v>16</v>
      </c>
      <c r="D16" s="43" t="s">
        <v>17</v>
      </c>
      <c r="E16" s="22">
        <v>15</v>
      </c>
      <c r="F16" s="22">
        <v>0</v>
      </c>
      <c r="G16" s="22">
        <v>2</v>
      </c>
      <c r="H16" s="33">
        <v>3</v>
      </c>
      <c r="I16" s="22">
        <v>35</v>
      </c>
      <c r="J16" s="44">
        <v>0.47299999999999998</v>
      </c>
      <c r="K16" s="21">
        <v>74</v>
      </c>
      <c r="L16" s="45"/>
      <c r="M16" s="13"/>
      <c r="N16" s="13"/>
      <c r="O16" s="13"/>
      <c r="P16" s="18"/>
      <c r="Q16" s="22">
        <v>2</v>
      </c>
      <c r="R16" s="22">
        <v>0</v>
      </c>
      <c r="S16" s="33">
        <v>0</v>
      </c>
      <c r="T16" s="22">
        <v>2</v>
      </c>
      <c r="U16" s="22">
        <v>6</v>
      </c>
      <c r="V16" s="46">
        <v>0.66700000000000004</v>
      </c>
      <c r="W16" s="21">
        <v>9</v>
      </c>
      <c r="X16" s="22">
        <v>2003</v>
      </c>
      <c r="Y16" s="22" t="s">
        <v>23</v>
      </c>
      <c r="Z16" s="43" t="s">
        <v>22</v>
      </c>
      <c r="AA16" s="22">
        <v>5</v>
      </c>
      <c r="AB16" s="22">
        <v>0</v>
      </c>
      <c r="AC16" s="22">
        <v>5</v>
      </c>
      <c r="AD16" s="22">
        <v>4</v>
      </c>
      <c r="AE16" s="22">
        <v>22</v>
      </c>
      <c r="AF16" s="27">
        <v>0.55000000000000004</v>
      </c>
      <c r="AG16" s="69">
        <v>40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7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2"/>
      <c r="C17" s="34"/>
      <c r="D17" s="43"/>
      <c r="E17" s="22"/>
      <c r="F17" s="22"/>
      <c r="G17" s="22"/>
      <c r="H17" s="33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3"/>
      <c r="T17" s="22"/>
      <c r="U17" s="22"/>
      <c r="V17" s="46"/>
      <c r="W17" s="21"/>
      <c r="X17" s="22"/>
      <c r="Y17" s="22"/>
      <c r="Z17" s="43"/>
      <c r="AA17" s="22"/>
      <c r="AB17" s="22"/>
      <c r="AC17" s="22"/>
      <c r="AD17" s="22"/>
      <c r="AE17" s="22"/>
      <c r="AF17" s="27"/>
      <c r="AG17" s="69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7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2"/>
      <c r="C18" s="34"/>
      <c r="D18" s="43"/>
      <c r="E18" s="22"/>
      <c r="F18" s="22"/>
      <c r="G18" s="22"/>
      <c r="H18" s="33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3"/>
      <c r="T18" s="22"/>
      <c r="U18" s="22"/>
      <c r="V18" s="46"/>
      <c r="W18" s="21"/>
      <c r="X18" s="22">
        <v>2009</v>
      </c>
      <c r="Y18" s="22" t="s">
        <v>23</v>
      </c>
      <c r="Z18" s="43" t="s">
        <v>22</v>
      </c>
      <c r="AA18" s="22">
        <v>9</v>
      </c>
      <c r="AB18" s="22">
        <v>0</v>
      </c>
      <c r="AC18" s="22">
        <v>1</v>
      </c>
      <c r="AD18" s="22">
        <v>4</v>
      </c>
      <c r="AE18" s="22">
        <v>22</v>
      </c>
      <c r="AF18" s="27">
        <v>0.48880000000000001</v>
      </c>
      <c r="AG18" s="69">
        <v>45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70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35" t="s">
        <v>34</v>
      </c>
      <c r="C19" s="48"/>
      <c r="D19" s="49"/>
      <c r="E19" s="50">
        <f>SUM(E4:E18)</f>
        <v>19</v>
      </c>
      <c r="F19" s="50">
        <f>SUM(F4:F18)</f>
        <v>0</v>
      </c>
      <c r="G19" s="50">
        <f>SUM(G4:G18)</f>
        <v>2</v>
      </c>
      <c r="H19" s="50">
        <f>SUM(H4:H18)</f>
        <v>3</v>
      </c>
      <c r="I19" s="50">
        <f>SUM(I4:I18)</f>
        <v>46</v>
      </c>
      <c r="J19" s="51">
        <f>PRODUCT(I19/K19)</f>
        <v>0.47916666666666669</v>
      </c>
      <c r="K19" s="38">
        <f>SUM(K4:K18)</f>
        <v>96</v>
      </c>
      <c r="L19" s="17"/>
      <c r="M19" s="15"/>
      <c r="N19" s="52"/>
      <c r="O19" s="53"/>
      <c r="P19" s="18"/>
      <c r="Q19" s="50">
        <f>SUM(Q4:Q18)</f>
        <v>2</v>
      </c>
      <c r="R19" s="50">
        <f>SUM(R4:R18)</f>
        <v>0</v>
      </c>
      <c r="S19" s="50">
        <f>SUM(S4:S18)</f>
        <v>0</v>
      </c>
      <c r="T19" s="50">
        <f>SUM(T4:T18)</f>
        <v>2</v>
      </c>
      <c r="U19" s="50">
        <f>SUM(U4:U18)</f>
        <v>6</v>
      </c>
      <c r="V19" s="51">
        <f>PRODUCT(U19/W19)</f>
        <v>0.66666666666666663</v>
      </c>
      <c r="W19" s="38">
        <f>SUM(W4:W18)</f>
        <v>9</v>
      </c>
      <c r="X19" s="11" t="s">
        <v>34</v>
      </c>
      <c r="Y19" s="12"/>
      <c r="Z19" s="10"/>
      <c r="AA19" s="50">
        <f>SUM(AA4:AA18)</f>
        <v>69</v>
      </c>
      <c r="AB19" s="50">
        <f>SUM(AB4:AB18)</f>
        <v>0</v>
      </c>
      <c r="AC19" s="50">
        <f>SUM(AC4:AC18)</f>
        <v>49</v>
      </c>
      <c r="AD19" s="50">
        <f>SUM(AD4:AD18)</f>
        <v>79</v>
      </c>
      <c r="AE19" s="50">
        <f>SUM(AE4:AE18)</f>
        <v>214</v>
      </c>
      <c r="AF19" s="51">
        <f>PRODUCT(AE19/AG19)</f>
        <v>0.62028985507246381</v>
      </c>
      <c r="AG19" s="38">
        <f>SUM(AG4:AG18)</f>
        <v>345</v>
      </c>
      <c r="AH19" s="17"/>
      <c r="AI19" s="15"/>
      <c r="AJ19" s="52"/>
      <c r="AK19" s="53"/>
      <c r="AL19" s="18"/>
      <c r="AM19" s="50">
        <f>SUM(AM4:AM18)</f>
        <v>8</v>
      </c>
      <c r="AN19" s="50">
        <f>SUM(AN4:AN18)</f>
        <v>0</v>
      </c>
      <c r="AO19" s="50">
        <f>SUM(AO4:AO18)</f>
        <v>7</v>
      </c>
      <c r="AP19" s="50">
        <f>SUM(AP4:AP18)</f>
        <v>6</v>
      </c>
      <c r="AQ19" s="50">
        <f>SUM(AQ4:AQ18)</f>
        <v>34</v>
      </c>
      <c r="AR19" s="51">
        <f>PRODUCT(AQ19/AS19)</f>
        <v>0.66666666666666663</v>
      </c>
      <c r="AS19" s="42">
        <f>SUM(AS4:AS18)</f>
        <v>51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54"/>
      <c r="K20" s="21"/>
      <c r="L20" s="18"/>
      <c r="M20" s="18"/>
      <c r="N20" s="18"/>
      <c r="O20" s="18"/>
      <c r="P20" s="23"/>
      <c r="Q20" s="23"/>
      <c r="R20" s="24"/>
      <c r="S20" s="23"/>
      <c r="T20" s="23"/>
      <c r="U20" s="18"/>
      <c r="V20" s="18"/>
      <c r="W20" s="21"/>
      <c r="X20" s="23"/>
      <c r="Y20" s="23"/>
      <c r="Z20" s="23"/>
      <c r="AA20" s="23"/>
      <c r="AB20" s="23"/>
      <c r="AC20" s="23"/>
      <c r="AD20" s="23"/>
      <c r="AE20" s="23"/>
      <c r="AF20" s="54"/>
      <c r="AG20" s="21"/>
      <c r="AH20" s="18"/>
      <c r="AI20" s="18"/>
      <c r="AJ20" s="18"/>
      <c r="AK20" s="18"/>
      <c r="AL20" s="23"/>
      <c r="AM20" s="23"/>
      <c r="AN20" s="24"/>
      <c r="AO20" s="23"/>
      <c r="AP20" s="23"/>
      <c r="AQ20" s="18"/>
      <c r="AR20" s="18"/>
      <c r="AS20" s="21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55" t="s">
        <v>35</v>
      </c>
      <c r="C21" s="56"/>
      <c r="D21" s="57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36</v>
      </c>
      <c r="O21" s="13" t="s">
        <v>37</v>
      </c>
      <c r="Q21" s="24"/>
      <c r="R21" s="24" t="s">
        <v>12</v>
      </c>
      <c r="S21" s="24"/>
      <c r="T21" s="23" t="s">
        <v>42</v>
      </c>
      <c r="U21" s="18"/>
      <c r="V21" s="21"/>
      <c r="W21" s="21"/>
      <c r="X21" s="58"/>
      <c r="Y21" s="58"/>
      <c r="Z21" s="58"/>
      <c r="AA21" s="58"/>
      <c r="AB21" s="58"/>
      <c r="AC21" s="24"/>
      <c r="AD21" s="24"/>
      <c r="AE21" s="24"/>
      <c r="AF21" s="23"/>
      <c r="AG21" s="23"/>
      <c r="AH21" s="23"/>
      <c r="AI21" s="23"/>
      <c r="AJ21" s="23"/>
      <c r="AK21" s="23"/>
      <c r="AM21" s="21"/>
      <c r="AN21" s="58"/>
      <c r="AO21" s="58"/>
      <c r="AP21" s="58"/>
      <c r="AQ21" s="58"/>
      <c r="AR21" s="58"/>
      <c r="AS21" s="58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5" t="s">
        <v>38</v>
      </c>
      <c r="C22" s="7"/>
      <c r="D22" s="26"/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60">
        <v>0</v>
      </c>
      <c r="K22" s="23">
        <v>0</v>
      </c>
      <c r="L22" s="61">
        <v>0</v>
      </c>
      <c r="M22" s="61">
        <v>0</v>
      </c>
      <c r="N22" s="61">
        <v>0</v>
      </c>
      <c r="O22" s="61">
        <v>0</v>
      </c>
      <c r="Q22" s="24"/>
      <c r="R22" s="24"/>
      <c r="S22" s="24"/>
      <c r="T22" s="23" t="s">
        <v>13</v>
      </c>
      <c r="U22" s="23"/>
      <c r="V22" s="23"/>
      <c r="W22" s="23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4"/>
      <c r="AO22" s="24"/>
      <c r="AP22" s="24"/>
      <c r="AQ22" s="24"/>
      <c r="AR22" s="24"/>
      <c r="AS22" s="24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62" t="s">
        <v>15</v>
      </c>
      <c r="C23" s="63"/>
      <c r="D23" s="64"/>
      <c r="E23" s="59">
        <f>PRODUCT(E19+Q19)</f>
        <v>21</v>
      </c>
      <c r="F23" s="59">
        <f>PRODUCT(F19+R19)</f>
        <v>0</v>
      </c>
      <c r="G23" s="59">
        <f>PRODUCT(G19+S19)</f>
        <v>2</v>
      </c>
      <c r="H23" s="59">
        <f>PRODUCT(H19+T19)</f>
        <v>5</v>
      </c>
      <c r="I23" s="59">
        <f>PRODUCT(I19+U19)</f>
        <v>52</v>
      </c>
      <c r="J23" s="60">
        <f>PRODUCT(I23/K23)</f>
        <v>0.49523809523809526</v>
      </c>
      <c r="K23" s="23">
        <f>PRODUCT(K19+W19)</f>
        <v>105</v>
      </c>
      <c r="L23" s="61">
        <f>PRODUCT((F23+G23)/E23)</f>
        <v>9.5238095238095233E-2</v>
      </c>
      <c r="M23" s="61">
        <f>PRODUCT(H23/E23)</f>
        <v>0.23809523809523808</v>
      </c>
      <c r="N23" s="61">
        <f>PRODUCT((F23+G23+H23)/E23)</f>
        <v>0.33333333333333331</v>
      </c>
      <c r="O23" s="61">
        <v>2.4761904761904763</v>
      </c>
      <c r="Q23" s="24"/>
      <c r="R23" s="24"/>
      <c r="S23" s="24"/>
      <c r="T23" s="23" t="s">
        <v>14</v>
      </c>
      <c r="U23" s="23"/>
      <c r="V23" s="23"/>
      <c r="W23" s="23"/>
      <c r="X23" s="23"/>
      <c r="Y23" s="23"/>
      <c r="Z23" s="23"/>
      <c r="AA23" s="23"/>
      <c r="AB23" s="23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0" t="s">
        <v>31</v>
      </c>
      <c r="C24" s="19"/>
      <c r="D24" s="28"/>
      <c r="E24" s="59">
        <f>PRODUCT(AA19+AM19)</f>
        <v>77</v>
      </c>
      <c r="F24" s="59">
        <f>PRODUCT(AB19+AN19)</f>
        <v>0</v>
      </c>
      <c r="G24" s="59">
        <f>PRODUCT(AC19+AO19)</f>
        <v>56</v>
      </c>
      <c r="H24" s="59">
        <f>PRODUCT(AD19+AP19)</f>
        <v>85</v>
      </c>
      <c r="I24" s="59">
        <f>PRODUCT(AE19+AQ19)</f>
        <v>248</v>
      </c>
      <c r="J24" s="60">
        <f>PRODUCT(I24/K24)</f>
        <v>0.6262626262626263</v>
      </c>
      <c r="K24" s="18">
        <f>PRODUCT(AG19+AS19)</f>
        <v>396</v>
      </c>
      <c r="L24" s="61">
        <f>PRODUCT((F24+G24)/E24)</f>
        <v>0.72727272727272729</v>
      </c>
      <c r="M24" s="61">
        <f>PRODUCT(H24/E24)</f>
        <v>1.1038961038961039</v>
      </c>
      <c r="N24" s="61">
        <f>PRODUCT((F24+G24+H24)/E24)</f>
        <v>1.8311688311688312</v>
      </c>
      <c r="O24" s="61">
        <v>4.5090909090909088</v>
      </c>
      <c r="Q24" s="24"/>
      <c r="R24" s="24"/>
      <c r="S24" s="23"/>
      <c r="T24" s="23"/>
      <c r="U24" s="18"/>
      <c r="V24" s="18"/>
      <c r="W24" s="23"/>
      <c r="X24" s="23"/>
      <c r="Y24" s="23"/>
      <c r="Z24" s="23"/>
      <c r="AA24" s="23"/>
      <c r="AB24" s="23"/>
      <c r="AC24" s="24"/>
      <c r="AD24" s="24"/>
      <c r="AE24" s="24"/>
      <c r="AF24" s="24"/>
      <c r="AG24" s="24"/>
      <c r="AH24" s="24"/>
      <c r="AI24" s="24"/>
      <c r="AJ24" s="24"/>
      <c r="AK24" s="23"/>
      <c r="AL24" s="18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65" t="s">
        <v>34</v>
      </c>
      <c r="C25" s="66"/>
      <c r="D25" s="67"/>
      <c r="E25" s="59">
        <f>SUM(E22:E24)</f>
        <v>98</v>
      </c>
      <c r="F25" s="59">
        <f t="shared" ref="F25:I25" si="0">SUM(F22:F24)</f>
        <v>0</v>
      </c>
      <c r="G25" s="59">
        <f t="shared" si="0"/>
        <v>58</v>
      </c>
      <c r="H25" s="59">
        <f t="shared" si="0"/>
        <v>90</v>
      </c>
      <c r="I25" s="59">
        <f t="shared" si="0"/>
        <v>300</v>
      </c>
      <c r="J25" s="60">
        <f>PRODUCT(I25/K25)</f>
        <v>0.59880239520958078</v>
      </c>
      <c r="K25" s="23">
        <f>SUM(K22:K24)</f>
        <v>501</v>
      </c>
      <c r="L25" s="61">
        <f>PRODUCT((F25+G25)/E25)</f>
        <v>0.59183673469387754</v>
      </c>
      <c r="M25" s="61">
        <f>PRODUCT(H25/E25)</f>
        <v>0.91836734693877553</v>
      </c>
      <c r="N25" s="61">
        <f>PRODUCT((F25+G25+H25)/E25)</f>
        <v>1.510204081632653</v>
      </c>
      <c r="O25" s="61">
        <v>3.9473684210526314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18"/>
      <c r="F26" s="18"/>
      <c r="G26" s="18"/>
      <c r="H26" s="18"/>
      <c r="I26" s="18"/>
      <c r="J26" s="23"/>
      <c r="K26" s="23"/>
      <c r="L26" s="18"/>
      <c r="M26" s="18"/>
      <c r="N26" s="18"/>
      <c r="O26" s="18"/>
      <c r="P26" s="23"/>
      <c r="Q26" s="23"/>
      <c r="R26" s="23"/>
      <c r="S26" s="23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4"/>
      <c r="AH58" s="24"/>
      <c r="AI58" s="24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4"/>
      <c r="AH59" s="24"/>
      <c r="AI59" s="24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4"/>
      <c r="AH60" s="24"/>
      <c r="AI60" s="24"/>
      <c r="AJ60" s="24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4"/>
      <c r="AH61" s="24"/>
      <c r="AI61" s="24"/>
      <c r="AJ61" s="24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4"/>
      <c r="AH62" s="24"/>
      <c r="AI62" s="24"/>
      <c r="AJ62" s="24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4"/>
      <c r="AH63" s="24"/>
      <c r="AI63" s="24"/>
      <c r="AJ63" s="24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4"/>
      <c r="AH92" s="24"/>
      <c r="AI92" s="24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4"/>
      <c r="AH93" s="24"/>
      <c r="AI93" s="24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4"/>
      <c r="AH94" s="24"/>
      <c r="AI94" s="24"/>
      <c r="AJ94" s="24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4"/>
      <c r="AH95" s="24"/>
      <c r="AI95" s="24"/>
      <c r="AJ95" s="24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4"/>
      <c r="AH96" s="24"/>
      <c r="AI96" s="24"/>
      <c r="AJ96" s="24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4"/>
      <c r="AH97" s="24"/>
      <c r="AI97" s="24"/>
      <c r="AJ97" s="24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4"/>
      <c r="AH175" s="24"/>
      <c r="AI175" s="24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4"/>
      <c r="AH176" s="24"/>
      <c r="AI176" s="24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4"/>
      <c r="AH177" s="24"/>
      <c r="AI177" s="24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4"/>
      <c r="AH178" s="24"/>
      <c r="AI178" s="24"/>
      <c r="AJ178" s="24"/>
      <c r="AK178" s="23"/>
      <c r="AL178" s="18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4"/>
      <c r="AH179" s="24"/>
      <c r="AI179" s="24"/>
      <c r="AJ179" s="24"/>
      <c r="AK179" s="23"/>
      <c r="AL179" s="18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4"/>
      <c r="AH180" s="24"/>
      <c r="AI180" s="24"/>
      <c r="AJ180" s="24"/>
      <c r="AK180" s="23"/>
      <c r="AL180" s="18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4"/>
      <c r="AH181" s="24"/>
      <c r="AI181" s="24"/>
      <c r="AJ181" s="24"/>
      <c r="AK181" s="23"/>
      <c r="AL181" s="18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4"/>
      <c r="AH182" s="24"/>
      <c r="AI182" s="24"/>
      <c r="AJ182" s="24"/>
      <c r="AK182" s="23"/>
      <c r="AL182" s="18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4"/>
      <c r="AH183" s="24"/>
      <c r="AI183" s="24"/>
      <c r="AJ183" s="24"/>
      <c r="AK183" s="23"/>
      <c r="AL183" s="18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4"/>
      <c r="AH184" s="24"/>
      <c r="AI184" s="24"/>
      <c r="AJ184" s="24"/>
      <c r="AK184" s="23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4"/>
      <c r="AH185" s="24"/>
      <c r="AI185" s="24"/>
      <c r="AJ185" s="24"/>
      <c r="AK185" s="23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4"/>
      <c r="AH186" s="24"/>
      <c r="AI186" s="24"/>
      <c r="AJ186" s="24"/>
      <c r="AK186" s="23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4"/>
      <c r="AH187" s="24"/>
      <c r="AI187" s="24"/>
      <c r="AJ187" s="24"/>
      <c r="AK187" s="23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3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3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18"/>
      <c r="AL190" s="18"/>
    </row>
    <row r="191" spans="1:57" x14ac:dyDescent="0.25"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</row>
    <row r="192" spans="1:57" x14ac:dyDescent="0.25"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</row>
    <row r="193" spans="12:38" x14ac:dyDescent="0.25"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ht="14.25" x14ac:dyDescent="0.2">
      <c r="L220"/>
      <c r="M220"/>
      <c r="N220"/>
      <c r="O220"/>
      <c r="P220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ht="14.25" x14ac:dyDescent="0.2">
      <c r="L221"/>
      <c r="M221"/>
      <c r="N221"/>
      <c r="O221"/>
      <c r="P221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ht="14.25" x14ac:dyDescent="0.2">
      <c r="L222"/>
      <c r="M222"/>
      <c r="N222"/>
      <c r="O222"/>
      <c r="P222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2018-12-31T11:58:31Z</dcterms:modified>
</cp:coreProperties>
</file>